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tabRatio="996"/>
  </bookViews>
  <sheets>
    <sheet name="PLANILHA - POSTO" sheetId="1" r:id="rId1"/>
  </sheets>
  <definedNames>
    <definedName name="_xlnm.Print_Area" localSheetId="0">'PLANILHA - POSTO'!$A$1:$F$140</definedName>
  </definedNames>
  <calcPr calcId="145621"/>
</workbook>
</file>

<file path=xl/calcChain.xml><?xml version="1.0" encoding="utf-8"?>
<calcChain xmlns="http://schemas.openxmlformats.org/spreadsheetml/2006/main">
  <c r="E80" i="1" l="1"/>
  <c r="E95" i="1" l="1"/>
  <c r="E29" i="1" l="1"/>
  <c r="E38" i="1"/>
  <c r="E47" i="1"/>
  <c r="E61" i="1"/>
  <c r="E102" i="1" l="1"/>
  <c r="E74" i="1"/>
  <c r="E75" i="1" s="1"/>
  <c r="E104" i="1" s="1"/>
  <c r="E68" i="1"/>
  <c r="E69" i="1" s="1"/>
  <c r="E103" i="1" s="1"/>
  <c r="E83" i="1"/>
  <c r="E85" i="1" s="1"/>
  <c r="E105" i="1" s="1"/>
  <c r="E96" i="1"/>
  <c r="E97" i="1" s="1"/>
  <c r="E106" i="1" s="1"/>
  <c r="E108" i="1" l="1"/>
  <c r="F113" i="1" l="1"/>
  <c r="F119" i="1" s="1"/>
  <c r="F114" i="1" l="1"/>
  <c r="F116" i="1" s="1"/>
  <c r="F117" i="1" l="1"/>
  <c r="F120" i="1" s="1"/>
</calcChain>
</file>

<file path=xl/sharedStrings.xml><?xml version="1.0" encoding="utf-8"?>
<sst xmlns="http://schemas.openxmlformats.org/spreadsheetml/2006/main" count="195" uniqueCount="122">
  <si>
    <t>Valor global da proposta (valor mensal do serviço x nº meses do contrato)</t>
  </si>
  <si>
    <t>C</t>
  </si>
  <si>
    <t>Valor mensal do serviço</t>
  </si>
  <si>
    <t>B</t>
  </si>
  <si>
    <t>A</t>
  </si>
  <si>
    <t>VALOR (R$)</t>
  </si>
  <si>
    <t>DESCRIÇÃO</t>
  </si>
  <si>
    <t>VALOR GLOBAL DA PROPOSTA</t>
  </si>
  <si>
    <t>QUADRO-DEMONSTRATIVO – VALOR GLOBAL DA PROPOSTA</t>
  </si>
  <si>
    <t>Módulo 5 – Custos indiretos, tributos e lucro</t>
  </si>
  <si>
    <t>E</t>
  </si>
  <si>
    <t>Subtotal (A+B+C+D)</t>
  </si>
  <si>
    <t>Módulo 4 – Encargos Sociais e Trabalhistas</t>
  </si>
  <si>
    <t>D</t>
  </si>
  <si>
    <t>Módulo 3 – Insumos Diversos (uniformes, materiais, equipamentos e outros)</t>
  </si>
  <si>
    <t>Módulo 2 – Benefícios Mensais e diários</t>
  </si>
  <si>
    <t>Módulo 1 – Composição da remuneração</t>
  </si>
  <si>
    <t>Mão de obra vinculada à execução contratual (valor por empregado)</t>
  </si>
  <si>
    <t>TOTAL</t>
  </si>
  <si>
    <t xml:space="preserve">Lucro </t>
  </si>
  <si>
    <t>%</t>
  </si>
  <si>
    <t>Tributos</t>
  </si>
  <si>
    <t>Custos indiretos</t>
  </si>
  <si>
    <t>Valor (R$)</t>
  </si>
  <si>
    <t>CUSTOS INDIRETOS, TRIBUTOS E LUCRO</t>
  </si>
  <si>
    <t>MODULO 5: CUSTOS INDIRETOS, TRIBUTOS E LUCRO</t>
  </si>
  <si>
    <t>Outros (especificar)</t>
  </si>
  <si>
    <t>4.6</t>
  </si>
  <si>
    <t>Custo de reposição do profissional ausente</t>
  </si>
  <si>
    <t>4.5</t>
  </si>
  <si>
    <t>Custo de rescisão</t>
  </si>
  <si>
    <t>4.4</t>
  </si>
  <si>
    <t>Afastamento maternidade</t>
  </si>
  <si>
    <t>4.3</t>
  </si>
  <si>
    <t>Encargos previdenciários e FGTS</t>
  </si>
  <si>
    <t>4.2</t>
  </si>
  <si>
    <t>4.1</t>
  </si>
  <si>
    <t>QUADRO-RESUMO – MÓDULO 4 – ENCARGOS SOCIAIS E TRABALHISTAS</t>
  </si>
  <si>
    <t>Incidência do submódulo 4.1 sobre o Custo de reposição</t>
  </si>
  <si>
    <t>G</t>
  </si>
  <si>
    <t>Subtotal</t>
  </si>
  <si>
    <t>F</t>
  </si>
  <si>
    <t>Ausência por acidente de trabalho</t>
  </si>
  <si>
    <t>Ausências legais</t>
  </si>
  <si>
    <t>Licença paternidade</t>
  </si>
  <si>
    <t>Ausência por doença</t>
  </si>
  <si>
    <t>Submódulo 4.5 – Custo de reposição do profissional ausente</t>
  </si>
  <si>
    <t>Multa do FGTS do aviso prévio trabalhado</t>
  </si>
  <si>
    <t>Incidência do submódulo 4.1 sobre aviso prévio trabalhado</t>
  </si>
  <si>
    <t>Aviso prévio trabalhado</t>
  </si>
  <si>
    <t>Multa do FGTS do aviso prévio indenizado</t>
  </si>
  <si>
    <t>Aviso prévio indenizado</t>
  </si>
  <si>
    <t>Provisão para rescisão</t>
  </si>
  <si>
    <t>Submódulo 4.4 – Provisão para rescisão</t>
  </si>
  <si>
    <t>Incidência do submódulo 4.1 sobre o afastamento maternidade</t>
  </si>
  <si>
    <t>Afastamento Maternidade</t>
  </si>
  <si>
    <t>Submódulo 4.3 – Afastamento Maternidade</t>
  </si>
  <si>
    <t>Incidência do submódulo 4.1 sobre 13º salário e adicional de férias</t>
  </si>
  <si>
    <t>Adicional de férias</t>
  </si>
  <si>
    <t>13º salário</t>
  </si>
  <si>
    <t>13º Salário e Adicional de Férias</t>
  </si>
  <si>
    <t>Submódulo 4.2 – 13º Salário e Adicional de Férias</t>
  </si>
  <si>
    <t>SEBRAE</t>
  </si>
  <si>
    <t>H</t>
  </si>
  <si>
    <t>SEGURO ACIDENTE DO TRABALHO RAT 3 x FAP  0,9810</t>
  </si>
  <si>
    <t>FGTS</t>
  </si>
  <si>
    <t>SALÁRIO EDUCAÇÃO</t>
  </si>
  <si>
    <t>INCRA</t>
  </si>
  <si>
    <t>SENAI ou SENAC</t>
  </si>
  <si>
    <t>SESI ou SESC</t>
  </si>
  <si>
    <t>INSS</t>
  </si>
  <si>
    <t>Submódulo 4.1 – Encargos trabalhistas e FGTS</t>
  </si>
  <si>
    <t>MODULO 4: ENCARGOS SOCIAIS E TRABALHISTAS</t>
  </si>
  <si>
    <t>Total de Insumos diversos</t>
  </si>
  <si>
    <t>Equipamentos</t>
  </si>
  <si>
    <t>Materiais</t>
  </si>
  <si>
    <t xml:space="preserve">Uniformes </t>
  </si>
  <si>
    <t>INSUMOS DIVERSOS</t>
  </si>
  <si>
    <t>MODULO 3: INSUMOS DIVERSOS</t>
  </si>
  <si>
    <t>Total de benefícios mensais e diários</t>
  </si>
  <si>
    <t>I</t>
  </si>
  <si>
    <t>Vale Alimentação (vales, cestas básicas, etc)</t>
  </si>
  <si>
    <t>Transporte</t>
  </si>
  <si>
    <t>BENEFÍCIOS MENSAIS E DIÁRIOS</t>
  </si>
  <si>
    <t>MODULO 2: BENEFÍCIOS MENSAIS E DIÁRIOS</t>
  </si>
  <si>
    <t>Total de remuneração</t>
  </si>
  <si>
    <t>Gratificação</t>
  </si>
  <si>
    <t>Intervalo intrajornada</t>
  </si>
  <si>
    <t>Adicional de hora extra</t>
  </si>
  <si>
    <t>Hora noturno adicional</t>
  </si>
  <si>
    <t>Adicional Noturno</t>
  </si>
  <si>
    <t>Adicional Insalubridade</t>
  </si>
  <si>
    <t>Adicional Periculosidade</t>
  </si>
  <si>
    <t>Salário Base</t>
  </si>
  <si>
    <t>COMPOSIÇÃO DA REMUNERAÇÃO</t>
  </si>
  <si>
    <t>MODULO 1: COMPOSIÇÃO DA REMUNERAÇÃO</t>
  </si>
  <si>
    <t>Tipo de serviço (mesmo serviço com características distintas)</t>
  </si>
  <si>
    <t>MÃO-DE-OBRA VINCULADA À EXECUÇÃO CONTRATUAL</t>
  </si>
  <si>
    <t>Nº de meses de execução contratual</t>
  </si>
  <si>
    <t>PLANILHA DE CUSTOS E FORMAÇÃO DE PREÇOS</t>
  </si>
  <si>
    <t xml:space="preserve">Processo Nº </t>
  </si>
  <si>
    <t>Licitação Nº</t>
  </si>
  <si>
    <t>Dia ___/___/_____ às ___:___ horas</t>
  </si>
  <si>
    <t>Discriminação dos Serviços (dados referentes à contratação)</t>
  </si>
  <si>
    <t>Data de apresentação da proposta (mês/ano)</t>
  </si>
  <si>
    <t>Rio de Janeiro/RJ</t>
  </si>
  <si>
    <t>Ano Acordo,Convenção ou Sentença Normativa em Dissídio Coletivo</t>
  </si>
  <si>
    <t>Salário Normativo da Categoria Profissional</t>
  </si>
  <si>
    <t>Data base da categoria</t>
  </si>
  <si>
    <t>MÃO-DE-OBRA</t>
  </si>
  <si>
    <t>QUADRO-RESUMO DO CUSTO MENSAL DOS SERVIÇOS</t>
  </si>
  <si>
    <t>VALOR MENSAL DOS SERVIÇOS</t>
  </si>
  <si>
    <t>Numero de meses do contrato</t>
  </si>
  <si>
    <t>Incidência do FGTS sobre o aviso prévio indenizado</t>
  </si>
  <si>
    <t>Férias + Terço Constitucional de Férias</t>
  </si>
  <si>
    <t>13° Salário</t>
  </si>
  <si>
    <t xml:space="preserve">B.1 – Tributos Federais </t>
  </si>
  <si>
    <t xml:space="preserve">B.2 – Tributos Estaduais (Especificar)  </t>
  </si>
  <si>
    <t>B.3 Tributos Municipais (ISS)</t>
  </si>
  <si>
    <t>Assistência Médica</t>
  </si>
  <si>
    <t>Treinamento e Reciclagem</t>
  </si>
  <si>
    <t xml:space="preserve">Categoria profissional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</si>
</sst>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R$ &quot;#,##0.00"/>
    <numFmt numFmtId="165" formatCode="0.000%"/>
  </numFmts>
  <fonts count="8" x14ac:knownFonts="1">
    <font>
      <sz val="10"/>
      <name val="Arial"/>
    </font>
    <font>
      <b/>
      <sz val="10"/>
      <name val="Times New Roman"/>
      <family val="1"/>
    </font>
    <font>
      <sz val="9"/>
      <color indexed="8"/>
      <name val="Calibri"/>
      <family val="2"/>
    </font>
    <font>
      <b/>
      <sz val="10"/>
      <color indexed="8"/>
      <name val="Tahoma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theme="0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10" fontId="3" fillId="2" borderId="1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5" fillId="2" borderId="9" xfId="0" applyNumberFormat="1" applyFont="1" applyFill="1" applyBorder="1" applyAlignment="1">
      <alignment vertical="center" wrapText="1"/>
    </xf>
    <xf numFmtId="4" fontId="3" fillId="2" borderId="9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10" fontId="3" fillId="2" borderId="25" xfId="0" applyNumberFormat="1" applyFont="1" applyFill="1" applyBorder="1" applyAlignment="1">
      <alignment vertical="center" wrapText="1"/>
    </xf>
    <xf numFmtId="4" fontId="3" fillId="2" borderId="10" xfId="0" applyNumberFormat="1" applyFont="1" applyFill="1" applyBorder="1" applyAlignment="1">
      <alignment vertical="center" wrapText="1"/>
    </xf>
    <xf numFmtId="4" fontId="3" fillId="2" borderId="26" xfId="0" applyNumberFormat="1" applyFont="1" applyFill="1" applyBorder="1" applyAlignment="1">
      <alignment vertical="center" wrapText="1"/>
    </xf>
    <xf numFmtId="4" fontId="3" fillId="2" borderId="18" xfId="0" applyNumberFormat="1" applyFont="1" applyFill="1" applyBorder="1" applyAlignment="1">
      <alignment vertical="center" wrapText="1"/>
    </xf>
    <xf numFmtId="4" fontId="3" fillId="2" borderId="27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vertical="center" wrapText="1"/>
    </xf>
    <xf numFmtId="165" fontId="3" fillId="2" borderId="25" xfId="0" applyNumberFormat="1" applyFont="1" applyFill="1" applyBorder="1" applyAlignment="1">
      <alignment vertical="center" wrapText="1"/>
    </xf>
    <xf numFmtId="0" fontId="5" fillId="0" borderId="0" xfId="0" applyFont="1"/>
    <xf numFmtId="165" fontId="4" fillId="0" borderId="1" xfId="0" applyNumberFormat="1" applyFont="1" applyBorder="1" applyAlignment="1">
      <alignment vertical="center"/>
    </xf>
    <xf numFmtId="165" fontId="3" fillId="2" borderId="1" xfId="0" applyNumberFormat="1" applyFont="1" applyFill="1" applyBorder="1" applyAlignment="1">
      <alignment vertical="center" wrapText="1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4" fontId="5" fillId="4" borderId="9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"/>
  <sheetViews>
    <sheetView tabSelected="1" workbookViewId="0">
      <selection activeCell="I15" sqref="I15"/>
    </sheetView>
  </sheetViews>
  <sheetFormatPr defaultRowHeight="12.75" x14ac:dyDescent="0.2"/>
  <cols>
    <col min="1" max="1" width="16.28515625" customWidth="1"/>
    <col min="2" max="2" width="53.5703125" customWidth="1"/>
    <col min="3" max="3" width="15.85546875" customWidth="1"/>
    <col min="4" max="4" width="11" bestFit="1" customWidth="1"/>
    <col min="5" max="5" width="11" customWidth="1"/>
    <col min="6" max="6" width="13.28515625" bestFit="1" customWidth="1"/>
  </cols>
  <sheetData>
    <row r="1" spans="1:6" ht="16.5" customHeight="1" x14ac:dyDescent="0.2">
      <c r="A1" s="79" t="s">
        <v>99</v>
      </c>
      <c r="B1" s="79"/>
      <c r="C1" s="79"/>
      <c r="D1" s="79"/>
      <c r="E1" s="79"/>
      <c r="F1" s="79"/>
    </row>
    <row r="2" spans="1:6" ht="16.5" customHeight="1" x14ac:dyDescent="0.2">
      <c r="A2" s="2"/>
      <c r="B2" s="2"/>
      <c r="C2" s="2"/>
      <c r="D2" s="2"/>
      <c r="E2" s="2"/>
      <c r="F2" s="2"/>
    </row>
    <row r="3" spans="1:6" ht="16.5" customHeight="1" x14ac:dyDescent="0.2">
      <c r="A3" s="80" t="s">
        <v>100</v>
      </c>
      <c r="B3" s="80"/>
      <c r="C3" s="80"/>
      <c r="D3" s="80"/>
      <c r="E3" s="80"/>
      <c r="F3" s="80"/>
    </row>
    <row r="4" spans="1:6" ht="16.5" customHeight="1" x14ac:dyDescent="0.2">
      <c r="A4" s="80" t="s">
        <v>101</v>
      </c>
      <c r="B4" s="80"/>
      <c r="C4" s="80"/>
      <c r="D4" s="80"/>
      <c r="E4" s="80"/>
      <c r="F4" s="80"/>
    </row>
    <row r="5" spans="1:6" ht="16.5" customHeight="1" x14ac:dyDescent="0.2">
      <c r="A5" s="81" t="s">
        <v>102</v>
      </c>
      <c r="B5" s="81"/>
      <c r="C5" s="81"/>
      <c r="D5" s="81"/>
      <c r="E5" s="81"/>
      <c r="F5" s="81"/>
    </row>
    <row r="6" spans="1:6" ht="16.5" customHeight="1" x14ac:dyDescent="0.2">
      <c r="A6" s="81" t="s">
        <v>103</v>
      </c>
      <c r="B6" s="81"/>
      <c r="C6" s="81"/>
      <c r="D6" s="81"/>
      <c r="E6" s="81"/>
      <c r="F6" s="81"/>
    </row>
    <row r="7" spans="1:6" ht="16.5" customHeight="1" x14ac:dyDescent="0.2">
      <c r="A7" s="80" t="s">
        <v>104</v>
      </c>
      <c r="B7" s="80"/>
      <c r="C7" s="80"/>
      <c r="D7" s="80"/>
      <c r="E7" s="80"/>
      <c r="F7" s="80"/>
    </row>
    <row r="8" spans="1:6" ht="16.5" customHeight="1" x14ac:dyDescent="0.2">
      <c r="A8" s="80" t="s">
        <v>105</v>
      </c>
      <c r="B8" s="80"/>
      <c r="C8" s="80"/>
      <c r="D8" s="80"/>
      <c r="E8" s="80"/>
      <c r="F8" s="80"/>
    </row>
    <row r="9" spans="1:6" ht="16.5" customHeight="1" x14ac:dyDescent="0.2">
      <c r="A9" s="80" t="s">
        <v>106</v>
      </c>
      <c r="B9" s="80"/>
      <c r="C9" s="80"/>
      <c r="D9" s="80"/>
      <c r="E9" s="80"/>
      <c r="F9" s="80"/>
    </row>
    <row r="10" spans="1:6" ht="16.5" customHeight="1" x14ac:dyDescent="0.2">
      <c r="A10" s="80" t="s">
        <v>98</v>
      </c>
      <c r="B10" s="80"/>
      <c r="C10" s="80"/>
      <c r="D10" s="80"/>
      <c r="E10" s="80"/>
      <c r="F10" s="80"/>
    </row>
    <row r="11" spans="1:6" ht="16.5" customHeight="1" x14ac:dyDescent="0.2">
      <c r="A11" s="82" t="s">
        <v>109</v>
      </c>
      <c r="B11" s="82"/>
      <c r="C11" s="82"/>
      <c r="D11" s="82"/>
      <c r="E11" s="82"/>
      <c r="F11" s="82"/>
    </row>
    <row r="12" spans="1:6" ht="16.5" customHeight="1" x14ac:dyDescent="0.2">
      <c r="A12" s="82" t="s">
        <v>97</v>
      </c>
      <c r="B12" s="82"/>
      <c r="C12" s="82"/>
      <c r="D12" s="82"/>
      <c r="E12" s="82"/>
      <c r="F12" s="82"/>
    </row>
    <row r="13" spans="1:6" ht="16.5" customHeight="1" x14ac:dyDescent="0.2">
      <c r="A13" s="83" t="s">
        <v>96</v>
      </c>
      <c r="B13" s="83"/>
      <c r="C13" s="83"/>
      <c r="D13" s="83"/>
      <c r="E13" s="83"/>
      <c r="F13" s="83"/>
    </row>
    <row r="14" spans="1:6" ht="16.5" customHeight="1" x14ac:dyDescent="0.2">
      <c r="A14" s="83" t="s">
        <v>107</v>
      </c>
      <c r="B14" s="83"/>
      <c r="C14" s="83"/>
      <c r="D14" s="83"/>
      <c r="E14" s="83"/>
      <c r="F14" s="83"/>
    </row>
    <row r="15" spans="1:6" ht="16.5" customHeight="1" x14ac:dyDescent="0.2">
      <c r="A15" s="83" t="s">
        <v>121</v>
      </c>
      <c r="B15" s="83"/>
      <c r="C15" s="83"/>
      <c r="D15" s="83"/>
      <c r="E15" s="83"/>
      <c r="F15" s="83"/>
    </row>
    <row r="16" spans="1:6" ht="16.5" customHeight="1" x14ac:dyDescent="0.2">
      <c r="A16" s="83" t="s">
        <v>108</v>
      </c>
      <c r="B16" s="83"/>
      <c r="C16" s="83"/>
      <c r="D16" s="83"/>
      <c r="E16" s="83"/>
      <c r="F16" s="83"/>
    </row>
    <row r="17" spans="1:6" ht="16.5" customHeight="1" thickBot="1" x14ac:dyDescent="0.25">
      <c r="A17" s="3"/>
      <c r="B17" s="4"/>
      <c r="C17" s="4"/>
      <c r="D17" s="4"/>
      <c r="E17" s="4"/>
      <c r="F17" s="4"/>
    </row>
    <row r="18" spans="1:6" ht="16.5" customHeight="1" thickBot="1" x14ac:dyDescent="0.25">
      <c r="A18" s="40" t="s">
        <v>95</v>
      </c>
      <c r="B18" s="41"/>
      <c r="C18" s="41"/>
      <c r="D18" s="41"/>
      <c r="E18" s="41"/>
      <c r="F18" s="41"/>
    </row>
    <row r="19" spans="1:6" ht="16.5" customHeight="1" thickBot="1" x14ac:dyDescent="0.25">
      <c r="A19" s="5"/>
      <c r="B19" s="2"/>
      <c r="C19" s="2"/>
      <c r="D19" s="2"/>
      <c r="E19" s="2"/>
      <c r="F19" s="6"/>
    </row>
    <row r="20" spans="1:6" ht="16.5" customHeight="1" thickTop="1" thickBot="1" x14ac:dyDescent="0.25">
      <c r="A20" s="7">
        <v>1</v>
      </c>
      <c r="B20" s="88" t="s">
        <v>94</v>
      </c>
      <c r="C20" s="50"/>
      <c r="D20" s="51"/>
      <c r="E20" s="59" t="s">
        <v>23</v>
      </c>
      <c r="F20" s="60"/>
    </row>
    <row r="21" spans="1:6" ht="16.5" customHeight="1" thickTop="1" thickBot="1" x14ac:dyDescent="0.25">
      <c r="A21" s="8" t="s">
        <v>4</v>
      </c>
      <c r="B21" s="52" t="s">
        <v>93</v>
      </c>
      <c r="C21" s="53"/>
      <c r="D21" s="54"/>
      <c r="E21" s="44"/>
      <c r="F21" s="45"/>
    </row>
    <row r="22" spans="1:6" ht="16.5" customHeight="1" thickTop="1" thickBot="1" x14ac:dyDescent="0.25">
      <c r="A22" s="8" t="s">
        <v>3</v>
      </c>
      <c r="B22" s="52" t="s">
        <v>92</v>
      </c>
      <c r="C22" s="53"/>
      <c r="D22" s="54"/>
      <c r="E22" s="44"/>
      <c r="F22" s="45"/>
    </row>
    <row r="23" spans="1:6" ht="16.5" customHeight="1" thickTop="1" thickBot="1" x14ac:dyDescent="0.25">
      <c r="A23" s="8" t="s">
        <v>1</v>
      </c>
      <c r="B23" s="52" t="s">
        <v>91</v>
      </c>
      <c r="C23" s="53"/>
      <c r="D23" s="54"/>
      <c r="E23" s="44"/>
      <c r="F23" s="45"/>
    </row>
    <row r="24" spans="1:6" ht="16.5" customHeight="1" thickTop="1" thickBot="1" x14ac:dyDescent="0.25">
      <c r="A24" s="8" t="s">
        <v>13</v>
      </c>
      <c r="B24" s="52" t="s">
        <v>90</v>
      </c>
      <c r="C24" s="53"/>
      <c r="D24" s="54"/>
      <c r="E24" s="44"/>
      <c r="F24" s="45"/>
    </row>
    <row r="25" spans="1:6" ht="16.5" customHeight="1" thickTop="1" thickBot="1" x14ac:dyDescent="0.25">
      <c r="A25" s="8" t="s">
        <v>10</v>
      </c>
      <c r="B25" s="52" t="s">
        <v>89</v>
      </c>
      <c r="C25" s="53"/>
      <c r="D25" s="54"/>
      <c r="E25" s="44"/>
      <c r="F25" s="45"/>
    </row>
    <row r="26" spans="1:6" ht="16.5" customHeight="1" thickTop="1" thickBot="1" x14ac:dyDescent="0.25">
      <c r="A26" s="8" t="s">
        <v>41</v>
      </c>
      <c r="B26" s="52" t="s">
        <v>88</v>
      </c>
      <c r="C26" s="53"/>
      <c r="D26" s="54"/>
      <c r="E26" s="44"/>
      <c r="F26" s="45"/>
    </row>
    <row r="27" spans="1:6" ht="16.5" customHeight="1" thickTop="1" thickBot="1" x14ac:dyDescent="0.25">
      <c r="A27" s="8" t="s">
        <v>39</v>
      </c>
      <c r="B27" s="52" t="s">
        <v>87</v>
      </c>
      <c r="C27" s="53"/>
      <c r="D27" s="54"/>
      <c r="E27" s="44"/>
      <c r="F27" s="45"/>
    </row>
    <row r="28" spans="1:6" ht="16.5" customHeight="1" thickTop="1" thickBot="1" x14ac:dyDescent="0.25">
      <c r="A28" s="8" t="s">
        <v>63</v>
      </c>
      <c r="B28" s="52" t="s">
        <v>86</v>
      </c>
      <c r="C28" s="53"/>
      <c r="D28" s="54"/>
      <c r="E28" s="44"/>
      <c r="F28" s="45"/>
    </row>
    <row r="29" spans="1:6" ht="16.5" customHeight="1" thickTop="1" thickBot="1" x14ac:dyDescent="0.25">
      <c r="A29" s="7"/>
      <c r="B29" s="88" t="s">
        <v>85</v>
      </c>
      <c r="C29" s="50"/>
      <c r="D29" s="51"/>
      <c r="E29" s="74">
        <f>SUM(E21:E28)</f>
        <v>0</v>
      </c>
      <c r="F29" s="75"/>
    </row>
    <row r="30" spans="1:6" ht="16.5" customHeight="1" thickTop="1" thickBot="1" x14ac:dyDescent="0.25">
      <c r="A30" s="5"/>
      <c r="B30" s="2"/>
      <c r="C30" s="2"/>
      <c r="D30" s="2"/>
      <c r="E30" s="2"/>
      <c r="F30" s="6"/>
    </row>
    <row r="31" spans="1:6" ht="16.5" customHeight="1" thickBot="1" x14ac:dyDescent="0.25">
      <c r="A31" s="40" t="s">
        <v>84</v>
      </c>
      <c r="B31" s="41"/>
      <c r="C31" s="41"/>
      <c r="D31" s="41"/>
      <c r="E31" s="41"/>
      <c r="F31" s="41"/>
    </row>
    <row r="32" spans="1:6" ht="16.5" customHeight="1" thickBot="1" x14ac:dyDescent="0.25">
      <c r="A32" s="5"/>
      <c r="B32" s="2"/>
      <c r="C32" s="2"/>
      <c r="D32" s="2"/>
      <c r="E32" s="2"/>
      <c r="F32" s="6"/>
    </row>
    <row r="33" spans="1:6" ht="16.5" customHeight="1" thickTop="1" thickBot="1" x14ac:dyDescent="0.25">
      <c r="A33" s="7">
        <v>2</v>
      </c>
      <c r="B33" s="59" t="s">
        <v>83</v>
      </c>
      <c r="C33" s="68"/>
      <c r="D33" s="69"/>
      <c r="E33" s="59" t="s">
        <v>5</v>
      </c>
      <c r="F33" s="60"/>
    </row>
    <row r="34" spans="1:6" ht="16.5" customHeight="1" thickTop="1" thickBot="1" x14ac:dyDescent="0.25">
      <c r="A34" s="8" t="s">
        <v>4</v>
      </c>
      <c r="B34" s="52" t="s">
        <v>82</v>
      </c>
      <c r="C34" s="53"/>
      <c r="D34" s="54"/>
      <c r="E34" s="44">
        <v>0</v>
      </c>
      <c r="F34" s="45"/>
    </row>
    <row r="35" spans="1:6" ht="16.5" customHeight="1" thickTop="1" thickBot="1" x14ac:dyDescent="0.25">
      <c r="A35" s="8" t="s">
        <v>3</v>
      </c>
      <c r="B35" s="52" t="s">
        <v>81</v>
      </c>
      <c r="C35" s="53"/>
      <c r="D35" s="54"/>
      <c r="E35" s="44"/>
      <c r="F35" s="45"/>
    </row>
    <row r="36" spans="1:6" ht="16.5" customHeight="1" thickTop="1" thickBot="1" x14ac:dyDescent="0.25">
      <c r="A36" s="8" t="s">
        <v>1</v>
      </c>
      <c r="B36" s="52" t="s">
        <v>119</v>
      </c>
      <c r="C36" s="53"/>
      <c r="D36" s="54"/>
      <c r="E36" s="86">
        <v>0</v>
      </c>
      <c r="F36" s="87"/>
    </row>
    <row r="37" spans="1:6" ht="16.5" customHeight="1" thickTop="1" thickBot="1" x14ac:dyDescent="0.25">
      <c r="A37" s="8" t="s">
        <v>80</v>
      </c>
      <c r="B37" s="52" t="s">
        <v>120</v>
      </c>
      <c r="C37" s="53"/>
      <c r="D37" s="54"/>
      <c r="E37" s="86">
        <v>0</v>
      </c>
      <c r="F37" s="87"/>
    </row>
    <row r="38" spans="1:6" ht="16.5" customHeight="1" thickTop="1" thickBot="1" x14ac:dyDescent="0.25">
      <c r="A38" s="7"/>
      <c r="B38" s="88" t="s">
        <v>79</v>
      </c>
      <c r="C38" s="50"/>
      <c r="D38" s="51"/>
      <c r="E38" s="74">
        <f>SUM(E34:E37)</f>
        <v>0</v>
      </c>
      <c r="F38" s="75"/>
    </row>
    <row r="39" spans="1:6" ht="16.5" customHeight="1" thickTop="1" thickBot="1" x14ac:dyDescent="0.25">
      <c r="A39" s="5"/>
      <c r="B39" s="2"/>
      <c r="C39" s="2"/>
      <c r="D39" s="2"/>
      <c r="E39" s="2"/>
      <c r="F39" s="6"/>
    </row>
    <row r="40" spans="1:6" ht="16.5" customHeight="1" thickBot="1" x14ac:dyDescent="0.25">
      <c r="A40" s="40" t="s">
        <v>78</v>
      </c>
      <c r="B40" s="41"/>
      <c r="C40" s="41"/>
      <c r="D40" s="41"/>
      <c r="E40" s="41"/>
      <c r="F40" s="41"/>
    </row>
    <row r="41" spans="1:6" ht="16.5" customHeight="1" thickBot="1" x14ac:dyDescent="0.25">
      <c r="A41" s="5"/>
      <c r="B41" s="2"/>
      <c r="C41" s="2"/>
      <c r="D41" s="2"/>
      <c r="E41" s="2"/>
      <c r="F41" s="6"/>
    </row>
    <row r="42" spans="1:6" ht="16.5" customHeight="1" thickTop="1" thickBot="1" x14ac:dyDescent="0.25">
      <c r="A42" s="7">
        <v>3</v>
      </c>
      <c r="B42" s="59" t="s">
        <v>77</v>
      </c>
      <c r="C42" s="68"/>
      <c r="D42" s="69"/>
      <c r="E42" s="59" t="s">
        <v>5</v>
      </c>
      <c r="F42" s="60"/>
    </row>
    <row r="43" spans="1:6" ht="16.5" customHeight="1" thickTop="1" thickBot="1" x14ac:dyDescent="0.25">
      <c r="A43" s="8" t="s">
        <v>4</v>
      </c>
      <c r="B43" s="46" t="s">
        <v>76</v>
      </c>
      <c r="C43" s="47"/>
      <c r="D43" s="48"/>
      <c r="E43" s="44">
        <v>0</v>
      </c>
      <c r="F43" s="45"/>
    </row>
    <row r="44" spans="1:6" ht="16.5" customHeight="1" thickTop="1" thickBot="1" x14ac:dyDescent="0.25">
      <c r="A44" s="8" t="s">
        <v>3</v>
      </c>
      <c r="B44" s="46" t="s">
        <v>75</v>
      </c>
      <c r="C44" s="47"/>
      <c r="D44" s="48"/>
      <c r="E44" s="74"/>
      <c r="F44" s="75"/>
    </row>
    <row r="45" spans="1:6" ht="16.5" customHeight="1" thickTop="1" thickBot="1" x14ac:dyDescent="0.25">
      <c r="A45" s="8" t="s">
        <v>1</v>
      </c>
      <c r="B45" s="46" t="s">
        <v>74</v>
      </c>
      <c r="C45" s="47"/>
      <c r="D45" s="48"/>
      <c r="E45" s="74"/>
      <c r="F45" s="75"/>
    </row>
    <row r="46" spans="1:6" ht="16.5" customHeight="1" thickTop="1" thickBot="1" x14ac:dyDescent="0.25">
      <c r="A46" s="8" t="s">
        <v>13</v>
      </c>
      <c r="B46" s="52" t="s">
        <v>26</v>
      </c>
      <c r="C46" s="53"/>
      <c r="D46" s="54"/>
      <c r="E46" s="74"/>
      <c r="F46" s="75"/>
    </row>
    <row r="47" spans="1:6" ht="16.5" customHeight="1" thickTop="1" thickBot="1" x14ac:dyDescent="0.25">
      <c r="A47" s="7"/>
      <c r="B47" s="88" t="s">
        <v>73</v>
      </c>
      <c r="C47" s="50"/>
      <c r="D47" s="51"/>
      <c r="E47" s="74">
        <f>SUM(E43:E46)</f>
        <v>0</v>
      </c>
      <c r="F47" s="75"/>
    </row>
    <row r="48" spans="1:6" ht="16.5" customHeight="1" thickTop="1" thickBot="1" x14ac:dyDescent="0.25">
      <c r="A48" s="5"/>
      <c r="B48" s="2"/>
      <c r="C48" s="2"/>
      <c r="D48" s="2"/>
      <c r="E48" s="2"/>
      <c r="F48" s="6"/>
    </row>
    <row r="49" spans="1:6" ht="16.5" customHeight="1" thickBot="1" x14ac:dyDescent="0.25">
      <c r="A49" s="40" t="s">
        <v>72</v>
      </c>
      <c r="B49" s="41"/>
      <c r="C49" s="41"/>
      <c r="D49" s="41"/>
      <c r="E49" s="41"/>
      <c r="F49" s="41"/>
    </row>
    <row r="50" spans="1:6" ht="16.5" customHeight="1" thickBot="1" x14ac:dyDescent="0.25">
      <c r="A50" s="42" t="s">
        <v>71</v>
      </c>
      <c r="B50" s="43"/>
      <c r="C50" s="43"/>
      <c r="D50" s="43"/>
      <c r="E50" s="43"/>
      <c r="F50" s="43"/>
    </row>
    <row r="51" spans="1:6" ht="16.5" customHeight="1" thickBot="1" x14ac:dyDescent="0.25">
      <c r="A51" s="5"/>
      <c r="B51" s="2"/>
      <c r="C51" s="2"/>
      <c r="D51" s="2"/>
      <c r="E51" s="2"/>
      <c r="F51" s="6"/>
    </row>
    <row r="52" spans="1:6" ht="16.5" customHeight="1" thickTop="1" thickBot="1" x14ac:dyDescent="0.25">
      <c r="A52" s="7" t="s">
        <v>36</v>
      </c>
      <c r="B52" s="59" t="s">
        <v>34</v>
      </c>
      <c r="C52" s="68"/>
      <c r="D52" s="69"/>
      <c r="E52" s="9" t="s">
        <v>20</v>
      </c>
      <c r="F52" s="10" t="s">
        <v>23</v>
      </c>
    </row>
    <row r="53" spans="1:6" ht="16.5" customHeight="1" thickTop="1" thickBot="1" x14ac:dyDescent="0.25">
      <c r="A53" s="8" t="s">
        <v>4</v>
      </c>
      <c r="B53" s="46" t="s">
        <v>70</v>
      </c>
      <c r="C53" s="47"/>
      <c r="D53" s="48"/>
      <c r="E53" s="33">
        <v>0.2</v>
      </c>
      <c r="F53" s="12"/>
    </row>
    <row r="54" spans="1:6" ht="16.5" customHeight="1" thickTop="1" thickBot="1" x14ac:dyDescent="0.25">
      <c r="A54" s="8" t="s">
        <v>3</v>
      </c>
      <c r="B54" s="46" t="s">
        <v>69</v>
      </c>
      <c r="C54" s="47"/>
      <c r="D54" s="48"/>
      <c r="E54" s="33">
        <v>1.4999999999999999E-2</v>
      </c>
      <c r="F54" s="12"/>
    </row>
    <row r="55" spans="1:6" ht="16.5" customHeight="1" thickTop="1" thickBot="1" x14ac:dyDescent="0.25">
      <c r="A55" s="8" t="s">
        <v>1</v>
      </c>
      <c r="B55" s="46" t="s">
        <v>68</v>
      </c>
      <c r="C55" s="47"/>
      <c r="D55" s="48"/>
      <c r="E55" s="33">
        <v>0.01</v>
      </c>
      <c r="F55" s="12"/>
    </row>
    <row r="56" spans="1:6" ht="16.5" customHeight="1" thickTop="1" thickBot="1" x14ac:dyDescent="0.25">
      <c r="A56" s="8" t="s">
        <v>13</v>
      </c>
      <c r="B56" s="46" t="s">
        <v>67</v>
      </c>
      <c r="C56" s="47"/>
      <c r="D56" s="48"/>
      <c r="E56" s="33">
        <v>2E-3</v>
      </c>
      <c r="F56" s="12"/>
    </row>
    <row r="57" spans="1:6" ht="16.5" customHeight="1" thickTop="1" thickBot="1" x14ac:dyDescent="0.25">
      <c r="A57" s="8" t="s">
        <v>10</v>
      </c>
      <c r="B57" s="46" t="s">
        <v>66</v>
      </c>
      <c r="C57" s="47"/>
      <c r="D57" s="48"/>
      <c r="E57" s="33">
        <v>2.5000000000000001E-2</v>
      </c>
      <c r="F57" s="12"/>
    </row>
    <row r="58" spans="1:6" ht="16.5" customHeight="1" thickTop="1" thickBot="1" x14ac:dyDescent="0.25">
      <c r="A58" s="8" t="s">
        <v>41</v>
      </c>
      <c r="B58" s="46" t="s">
        <v>65</v>
      </c>
      <c r="C58" s="47"/>
      <c r="D58" s="48"/>
      <c r="E58" s="33">
        <v>0.08</v>
      </c>
      <c r="F58" s="12"/>
    </row>
    <row r="59" spans="1:6" ht="16.5" customHeight="1" thickTop="1" thickBot="1" x14ac:dyDescent="0.25">
      <c r="A59" s="8" t="s">
        <v>39</v>
      </c>
      <c r="B59" s="46" t="s">
        <v>64</v>
      </c>
      <c r="C59" s="47"/>
      <c r="D59" s="48"/>
      <c r="E59" s="33">
        <v>0.03</v>
      </c>
      <c r="F59" s="12"/>
    </row>
    <row r="60" spans="1:6" ht="16.5" customHeight="1" thickTop="1" thickBot="1" x14ac:dyDescent="0.25">
      <c r="A60" s="8" t="s">
        <v>63</v>
      </c>
      <c r="B60" s="46" t="s">
        <v>62</v>
      </c>
      <c r="C60" s="47"/>
      <c r="D60" s="48"/>
      <c r="E60" s="33">
        <v>6.0000000000000001E-3</v>
      </c>
      <c r="F60" s="12"/>
    </row>
    <row r="61" spans="1:6" ht="16.5" customHeight="1" thickTop="1" thickBot="1" x14ac:dyDescent="0.25">
      <c r="A61" s="76" t="s">
        <v>18</v>
      </c>
      <c r="B61" s="77"/>
      <c r="C61" s="77"/>
      <c r="D61" s="78"/>
      <c r="E61" s="34">
        <f t="shared" ref="E61" si="0">SUM(E53:E60)</f>
        <v>0.3680000000000001</v>
      </c>
      <c r="F61" s="32"/>
    </row>
    <row r="62" spans="1:6" ht="16.5" customHeight="1" thickBot="1" x14ac:dyDescent="0.25">
      <c r="A62" s="40" t="s">
        <v>61</v>
      </c>
      <c r="B62" s="41"/>
      <c r="C62" s="41"/>
      <c r="D62" s="41"/>
      <c r="E62" s="41"/>
      <c r="F62" s="41"/>
    </row>
    <row r="63" spans="1:6" ht="16.5" customHeight="1" thickBot="1" x14ac:dyDescent="0.25">
      <c r="A63" s="5"/>
      <c r="B63" s="2"/>
      <c r="C63" s="2"/>
      <c r="D63" s="2"/>
      <c r="E63" s="2"/>
      <c r="F63" s="6"/>
    </row>
    <row r="64" spans="1:6" ht="16.5" customHeight="1" thickTop="1" thickBot="1" x14ac:dyDescent="0.25">
      <c r="A64" s="7" t="s">
        <v>35</v>
      </c>
      <c r="B64" s="55" t="s">
        <v>60</v>
      </c>
      <c r="C64" s="56"/>
      <c r="D64" s="57"/>
      <c r="E64" s="59" t="s">
        <v>23</v>
      </c>
      <c r="F64" s="60"/>
    </row>
    <row r="65" spans="1:6" ht="16.5" customHeight="1" thickTop="1" thickBot="1" x14ac:dyDescent="0.25">
      <c r="A65" s="8" t="s">
        <v>4</v>
      </c>
      <c r="B65" s="52" t="s">
        <v>59</v>
      </c>
      <c r="C65" s="53"/>
      <c r="D65" s="54"/>
      <c r="E65" s="35">
        <v>8.3330000000000001E-2</v>
      </c>
      <c r="F65" s="25"/>
    </row>
    <row r="66" spans="1:6" ht="16.5" customHeight="1" thickTop="1" thickBot="1" x14ac:dyDescent="0.25">
      <c r="A66" s="8" t="s">
        <v>3</v>
      </c>
      <c r="B66" s="52" t="s">
        <v>58</v>
      </c>
      <c r="C66" s="53"/>
      <c r="D66" s="54"/>
      <c r="E66" s="35"/>
      <c r="F66" s="25"/>
    </row>
    <row r="67" spans="1:6" ht="16.5" customHeight="1" thickTop="1" thickBot="1" x14ac:dyDescent="0.25">
      <c r="A67" s="73" t="s">
        <v>40</v>
      </c>
      <c r="B67" s="53"/>
      <c r="C67" s="53"/>
      <c r="D67" s="54"/>
      <c r="E67" s="35"/>
      <c r="F67" s="25"/>
    </row>
    <row r="68" spans="1:6" ht="16.5" customHeight="1" thickTop="1" thickBot="1" x14ac:dyDescent="0.25">
      <c r="A68" s="8" t="s">
        <v>1</v>
      </c>
      <c r="B68" s="52" t="s">
        <v>57</v>
      </c>
      <c r="C68" s="53"/>
      <c r="D68" s="54"/>
      <c r="E68" s="35">
        <f>E65*E61</f>
        <v>3.0665440000000009E-2</v>
      </c>
      <c r="F68" s="25"/>
    </row>
    <row r="69" spans="1:6" ht="16.5" customHeight="1" thickTop="1" thickBot="1" x14ac:dyDescent="0.25">
      <c r="A69" s="76" t="s">
        <v>18</v>
      </c>
      <c r="B69" s="77"/>
      <c r="C69" s="77"/>
      <c r="D69" s="78"/>
      <c r="E69" s="28">
        <f t="shared" ref="E69" si="1">SUM(E65:E68)</f>
        <v>0.11399544</v>
      </c>
      <c r="F69" s="30"/>
    </row>
    <row r="70" spans="1:6" ht="16.5" customHeight="1" thickBot="1" x14ac:dyDescent="0.25">
      <c r="A70" s="40" t="s">
        <v>56</v>
      </c>
      <c r="B70" s="41"/>
      <c r="C70" s="41"/>
      <c r="D70" s="41"/>
      <c r="E70" s="41"/>
      <c r="F70" s="41"/>
    </row>
    <row r="71" spans="1:6" ht="16.5" customHeight="1" thickBot="1" x14ac:dyDescent="0.25">
      <c r="A71" s="5"/>
      <c r="B71" s="2"/>
      <c r="C71" s="2"/>
      <c r="D71" s="2"/>
      <c r="E71" s="2"/>
      <c r="F71" s="6"/>
    </row>
    <row r="72" spans="1:6" ht="16.5" customHeight="1" thickTop="1" thickBot="1" x14ac:dyDescent="0.25">
      <c r="A72" s="7" t="s">
        <v>33</v>
      </c>
      <c r="B72" s="55" t="s">
        <v>55</v>
      </c>
      <c r="C72" s="56"/>
      <c r="D72" s="57"/>
      <c r="E72" s="59" t="s">
        <v>23</v>
      </c>
      <c r="F72" s="60"/>
    </row>
    <row r="73" spans="1:6" ht="16.5" customHeight="1" thickTop="1" thickBot="1" x14ac:dyDescent="0.25">
      <c r="A73" s="8" t="s">
        <v>4</v>
      </c>
      <c r="B73" s="52" t="s">
        <v>32</v>
      </c>
      <c r="C73" s="53"/>
      <c r="D73" s="54"/>
      <c r="E73" s="35">
        <v>2.66E-3</v>
      </c>
      <c r="F73" s="25"/>
    </row>
    <row r="74" spans="1:6" ht="16.5" customHeight="1" thickTop="1" thickBot="1" x14ac:dyDescent="0.25">
      <c r="A74" s="8" t="s">
        <v>3</v>
      </c>
      <c r="B74" s="52" t="s">
        <v>54</v>
      </c>
      <c r="C74" s="53"/>
      <c r="D74" s="54"/>
      <c r="E74" s="35">
        <f>E73*E61</f>
        <v>9.7888000000000033E-4</v>
      </c>
      <c r="F74" s="25"/>
    </row>
    <row r="75" spans="1:6" ht="16.5" customHeight="1" thickTop="1" thickBot="1" x14ac:dyDescent="0.25">
      <c r="A75" s="76" t="s">
        <v>18</v>
      </c>
      <c r="B75" s="77"/>
      <c r="C75" s="77"/>
      <c r="D75" s="78"/>
      <c r="E75" s="36">
        <f t="shared" ref="E75" si="2">SUM(E73:E74)</f>
        <v>3.6388800000000006E-3</v>
      </c>
      <c r="F75" s="30"/>
    </row>
    <row r="76" spans="1:6" ht="16.5" customHeight="1" thickBot="1" x14ac:dyDescent="0.25">
      <c r="A76" s="40" t="s">
        <v>53</v>
      </c>
      <c r="B76" s="41"/>
      <c r="C76" s="41"/>
      <c r="D76" s="41"/>
      <c r="E76" s="41"/>
      <c r="F76" s="41"/>
    </row>
    <row r="77" spans="1:6" ht="16.5" customHeight="1" thickBot="1" x14ac:dyDescent="0.25">
      <c r="A77" s="5"/>
      <c r="B77" s="2"/>
      <c r="C77" s="2"/>
      <c r="D77" s="2"/>
      <c r="E77" s="2"/>
      <c r="F77" s="6"/>
    </row>
    <row r="78" spans="1:6" ht="16.5" customHeight="1" thickTop="1" thickBot="1" x14ac:dyDescent="0.25">
      <c r="A78" s="7" t="s">
        <v>31</v>
      </c>
      <c r="B78" s="55" t="s">
        <v>52</v>
      </c>
      <c r="C78" s="56"/>
      <c r="D78" s="57"/>
      <c r="E78" s="59" t="s">
        <v>5</v>
      </c>
      <c r="F78" s="60"/>
    </row>
    <row r="79" spans="1:6" ht="16.5" customHeight="1" thickTop="1" thickBot="1" x14ac:dyDescent="0.25">
      <c r="A79" s="8" t="s">
        <v>4</v>
      </c>
      <c r="B79" s="46" t="s">
        <v>51</v>
      </c>
      <c r="C79" s="47"/>
      <c r="D79" s="48"/>
      <c r="E79" s="35">
        <v>4.1999999999999997E-3</v>
      </c>
      <c r="F79" s="25"/>
    </row>
    <row r="80" spans="1:6" ht="16.5" customHeight="1" thickTop="1" thickBot="1" x14ac:dyDescent="0.25">
      <c r="A80" s="8" t="s">
        <v>3</v>
      </c>
      <c r="B80" s="52" t="s">
        <v>113</v>
      </c>
      <c r="C80" s="53"/>
      <c r="D80" s="54"/>
      <c r="E80" s="35">
        <f>E79*E58</f>
        <v>3.3599999999999998E-4</v>
      </c>
      <c r="F80" s="25"/>
    </row>
    <row r="81" spans="1:7" ht="16.5" customHeight="1" thickTop="1" thickBot="1" x14ac:dyDescent="0.25">
      <c r="A81" s="8" t="s">
        <v>1</v>
      </c>
      <c r="B81" s="52" t="s">
        <v>50</v>
      </c>
      <c r="C81" s="53"/>
      <c r="D81" s="54"/>
      <c r="E81" s="35">
        <v>1.7000000000000001E-4</v>
      </c>
      <c r="F81" s="25"/>
    </row>
    <row r="82" spans="1:7" ht="16.5" customHeight="1" thickTop="1" thickBot="1" x14ac:dyDescent="0.25">
      <c r="A82" s="8" t="s">
        <v>13</v>
      </c>
      <c r="B82" s="52" t="s">
        <v>49</v>
      </c>
      <c r="C82" s="53"/>
      <c r="D82" s="54"/>
      <c r="E82" s="35">
        <v>1.9439999999999999E-2</v>
      </c>
      <c r="F82" s="25"/>
    </row>
    <row r="83" spans="1:7" ht="16.5" customHeight="1" thickTop="1" thickBot="1" x14ac:dyDescent="0.25">
      <c r="A83" s="8" t="s">
        <v>10</v>
      </c>
      <c r="B83" s="52" t="s">
        <v>48</v>
      </c>
      <c r="C83" s="53"/>
      <c r="D83" s="54"/>
      <c r="E83" s="35">
        <f>E82*E61</f>
        <v>7.153920000000002E-3</v>
      </c>
      <c r="F83" s="25"/>
    </row>
    <row r="84" spans="1:7" ht="16.5" customHeight="1" thickTop="1" thickBot="1" x14ac:dyDescent="0.25">
      <c r="A84" s="8" t="s">
        <v>41</v>
      </c>
      <c r="B84" s="52" t="s">
        <v>47</v>
      </c>
      <c r="C84" s="53"/>
      <c r="D84" s="54"/>
      <c r="E84" s="35">
        <v>7.7999999999999999E-4</v>
      </c>
      <c r="F84" s="25"/>
    </row>
    <row r="85" spans="1:7" ht="16.5" customHeight="1" thickTop="1" thickBot="1" x14ac:dyDescent="0.25">
      <c r="A85" s="76" t="s">
        <v>18</v>
      </c>
      <c r="B85" s="77"/>
      <c r="C85" s="77"/>
      <c r="D85" s="78"/>
      <c r="E85" s="36">
        <f t="shared" ref="E85" si="3">SUM(E79:E84)</f>
        <v>3.2079920000000005E-2</v>
      </c>
      <c r="F85" s="31"/>
    </row>
    <row r="86" spans="1:7" ht="16.5" customHeight="1" thickBot="1" x14ac:dyDescent="0.25">
      <c r="A86" s="40" t="s">
        <v>46</v>
      </c>
      <c r="B86" s="41"/>
      <c r="C86" s="41"/>
      <c r="D86" s="41"/>
      <c r="E86" s="41"/>
      <c r="F86" s="41"/>
    </row>
    <row r="87" spans="1:7" ht="16.5" customHeight="1" thickBot="1" x14ac:dyDescent="0.25">
      <c r="A87" s="5"/>
      <c r="B87" s="2"/>
      <c r="C87" s="2"/>
      <c r="D87" s="2"/>
      <c r="E87" s="2"/>
      <c r="F87" s="6"/>
    </row>
    <row r="88" spans="1:7" ht="16.5" customHeight="1" thickTop="1" thickBot="1" x14ac:dyDescent="0.25">
      <c r="A88" s="7" t="s">
        <v>29</v>
      </c>
      <c r="B88" s="55" t="s">
        <v>28</v>
      </c>
      <c r="C88" s="56"/>
      <c r="D88" s="57"/>
      <c r="E88" s="59" t="s">
        <v>5</v>
      </c>
      <c r="F88" s="60"/>
      <c r="G88" s="37"/>
    </row>
    <row r="89" spans="1:7" ht="16.5" customHeight="1" thickTop="1" thickBot="1" x14ac:dyDescent="0.25">
      <c r="A89" s="8" t="s">
        <v>4</v>
      </c>
      <c r="B89" s="46" t="s">
        <v>114</v>
      </c>
      <c r="C89" s="47"/>
      <c r="D89" s="48"/>
      <c r="E89" s="35">
        <v>0.11111</v>
      </c>
      <c r="F89" s="25"/>
    </row>
    <row r="90" spans="1:7" ht="16.5" customHeight="1" thickTop="1" thickBot="1" x14ac:dyDescent="0.25">
      <c r="A90" s="8" t="s">
        <v>3</v>
      </c>
      <c r="B90" s="52" t="s">
        <v>45</v>
      </c>
      <c r="C90" s="53"/>
      <c r="D90" s="54"/>
      <c r="E90" s="35">
        <v>1.389E-2</v>
      </c>
      <c r="F90" s="25"/>
    </row>
    <row r="91" spans="1:7" ht="16.5" customHeight="1" thickTop="1" thickBot="1" x14ac:dyDescent="0.25">
      <c r="A91" s="8" t="s">
        <v>1</v>
      </c>
      <c r="B91" s="52" t="s">
        <v>44</v>
      </c>
      <c r="C91" s="53"/>
      <c r="D91" s="54"/>
      <c r="E91" s="35">
        <v>2.1000000000000001E-4</v>
      </c>
      <c r="F91" s="25"/>
    </row>
    <row r="92" spans="1:7" ht="16.5" customHeight="1" thickTop="1" thickBot="1" x14ac:dyDescent="0.25">
      <c r="A92" s="8" t="s">
        <v>13</v>
      </c>
      <c r="B92" s="52" t="s">
        <v>43</v>
      </c>
      <c r="C92" s="53"/>
      <c r="D92" s="54"/>
      <c r="E92" s="35">
        <v>2.7799999999999999E-3</v>
      </c>
      <c r="F92" s="25"/>
    </row>
    <row r="93" spans="1:7" ht="16.5" customHeight="1" thickTop="1" thickBot="1" x14ac:dyDescent="0.25">
      <c r="A93" s="8" t="s">
        <v>10</v>
      </c>
      <c r="B93" s="52" t="s">
        <v>42</v>
      </c>
      <c r="C93" s="53"/>
      <c r="D93" s="54"/>
      <c r="E93" s="35">
        <v>2.9999999999999997E-4</v>
      </c>
      <c r="F93" s="25"/>
    </row>
    <row r="94" spans="1:7" ht="16.5" customHeight="1" thickTop="1" thickBot="1" x14ac:dyDescent="0.25">
      <c r="A94" s="8" t="s">
        <v>41</v>
      </c>
      <c r="B94" s="52" t="s">
        <v>26</v>
      </c>
      <c r="C94" s="53"/>
      <c r="D94" s="54"/>
      <c r="E94" s="38"/>
      <c r="F94" s="27"/>
    </row>
    <row r="95" spans="1:7" ht="16.5" customHeight="1" thickTop="1" thickBot="1" x14ac:dyDescent="0.25">
      <c r="A95" s="49" t="s">
        <v>40</v>
      </c>
      <c r="B95" s="50"/>
      <c r="C95" s="50"/>
      <c r="D95" s="51"/>
      <c r="E95" s="39">
        <f t="shared" ref="E95" si="4">SUM(E89:E94)</f>
        <v>0.12828999999999999</v>
      </c>
      <c r="F95" s="26"/>
    </row>
    <row r="96" spans="1:7" ht="16.5" customHeight="1" thickTop="1" thickBot="1" x14ac:dyDescent="0.25">
      <c r="A96" s="8" t="s">
        <v>39</v>
      </c>
      <c r="B96" s="52" t="s">
        <v>38</v>
      </c>
      <c r="C96" s="53"/>
      <c r="D96" s="54"/>
      <c r="E96" s="35">
        <f>E95*E61</f>
        <v>4.7210720000000012E-2</v>
      </c>
      <c r="F96" s="25"/>
    </row>
    <row r="97" spans="1:6" ht="16.5" customHeight="1" thickTop="1" thickBot="1" x14ac:dyDescent="0.25">
      <c r="A97" s="49" t="s">
        <v>18</v>
      </c>
      <c r="B97" s="50"/>
      <c r="C97" s="50"/>
      <c r="D97" s="51"/>
      <c r="E97" s="39">
        <f t="shared" ref="E97" si="5">SUM(E95:E96)</f>
        <v>0.17550072</v>
      </c>
      <c r="F97" s="26"/>
    </row>
    <row r="98" spans="1:6" ht="16.5" customHeight="1" thickTop="1" thickBot="1" x14ac:dyDescent="0.25">
      <c r="A98" s="5"/>
      <c r="B98" s="2"/>
      <c r="C98" s="13"/>
      <c r="D98" s="2"/>
      <c r="E98" s="2"/>
      <c r="F98" s="6"/>
    </row>
    <row r="99" spans="1:6" ht="16.5" customHeight="1" thickBot="1" x14ac:dyDescent="0.25">
      <c r="A99" s="40" t="s">
        <v>37</v>
      </c>
      <c r="B99" s="41"/>
      <c r="C99" s="41"/>
      <c r="D99" s="41"/>
      <c r="E99" s="41"/>
      <c r="F99" s="41"/>
    </row>
    <row r="100" spans="1:6" ht="16.5" customHeight="1" thickBot="1" x14ac:dyDescent="0.25">
      <c r="A100" s="5"/>
      <c r="B100" s="2"/>
      <c r="C100" s="13"/>
      <c r="D100" s="2"/>
      <c r="E100" s="2"/>
      <c r="F100" s="6"/>
    </row>
    <row r="101" spans="1:6" ht="16.5" customHeight="1" thickTop="1" thickBot="1" x14ac:dyDescent="0.25">
      <c r="A101" s="7">
        <v>4</v>
      </c>
      <c r="B101" s="55" t="s">
        <v>28</v>
      </c>
      <c r="C101" s="56"/>
      <c r="D101" s="57"/>
      <c r="E101" s="74" t="s">
        <v>5</v>
      </c>
      <c r="F101" s="75"/>
    </row>
    <row r="102" spans="1:6" ht="16.5" customHeight="1" thickTop="1" thickBot="1" x14ac:dyDescent="0.25">
      <c r="A102" s="8" t="s">
        <v>36</v>
      </c>
      <c r="B102" s="52" t="s">
        <v>34</v>
      </c>
      <c r="C102" s="53"/>
      <c r="D102" s="54"/>
      <c r="E102" s="35">
        <f>E61</f>
        <v>0.3680000000000001</v>
      </c>
      <c r="F102" s="25"/>
    </row>
    <row r="103" spans="1:6" ht="16.5" customHeight="1" thickTop="1" thickBot="1" x14ac:dyDescent="0.25">
      <c r="A103" s="8" t="s">
        <v>35</v>
      </c>
      <c r="B103" s="52" t="s">
        <v>115</v>
      </c>
      <c r="C103" s="53"/>
      <c r="D103" s="54"/>
      <c r="E103" s="35">
        <f>E69</f>
        <v>0.11399544</v>
      </c>
      <c r="F103" s="25"/>
    </row>
    <row r="104" spans="1:6" ht="16.5" customHeight="1" thickTop="1" thickBot="1" x14ac:dyDescent="0.25">
      <c r="A104" s="8" t="s">
        <v>33</v>
      </c>
      <c r="B104" s="52" t="s">
        <v>32</v>
      </c>
      <c r="C104" s="53"/>
      <c r="D104" s="54"/>
      <c r="E104" s="35">
        <f>E75</f>
        <v>3.6388800000000006E-3</v>
      </c>
      <c r="F104" s="25"/>
    </row>
    <row r="105" spans="1:6" ht="16.5" customHeight="1" thickTop="1" thickBot="1" x14ac:dyDescent="0.25">
      <c r="A105" s="8" t="s">
        <v>31</v>
      </c>
      <c r="B105" s="52" t="s">
        <v>30</v>
      </c>
      <c r="C105" s="53"/>
      <c r="D105" s="54"/>
      <c r="E105" s="35">
        <f>E85</f>
        <v>3.2079920000000005E-2</v>
      </c>
      <c r="F105" s="25"/>
    </row>
    <row r="106" spans="1:6" ht="16.5" customHeight="1" thickTop="1" thickBot="1" x14ac:dyDescent="0.25">
      <c r="A106" s="8" t="s">
        <v>29</v>
      </c>
      <c r="B106" s="52" t="s">
        <v>28</v>
      </c>
      <c r="C106" s="53"/>
      <c r="D106" s="54"/>
      <c r="E106" s="35">
        <f>E97</f>
        <v>0.17550072</v>
      </c>
      <c r="F106" s="25"/>
    </row>
    <row r="107" spans="1:6" ht="16.5" customHeight="1" thickTop="1" thickBot="1" x14ac:dyDescent="0.25">
      <c r="A107" s="8" t="s">
        <v>27</v>
      </c>
      <c r="B107" s="52" t="s">
        <v>26</v>
      </c>
      <c r="C107" s="53"/>
      <c r="D107" s="54"/>
      <c r="E107" s="35"/>
      <c r="F107" s="25"/>
    </row>
    <row r="108" spans="1:6" ht="16.5" customHeight="1" thickTop="1" thickBot="1" x14ac:dyDescent="0.25">
      <c r="A108" s="49" t="s">
        <v>18</v>
      </c>
      <c r="B108" s="50"/>
      <c r="C108" s="50"/>
      <c r="D108" s="51"/>
      <c r="E108" s="39">
        <f t="shared" ref="E108" si="6">SUM(E102:E107)</f>
        <v>0.69321496000000016</v>
      </c>
      <c r="F108" s="29"/>
    </row>
    <row r="109" spans="1:6" ht="16.5" customHeight="1" thickTop="1" thickBot="1" x14ac:dyDescent="0.25">
      <c r="A109" s="5"/>
      <c r="B109" s="2"/>
      <c r="C109" s="2"/>
      <c r="D109" s="2"/>
      <c r="E109" s="2"/>
      <c r="F109" s="6"/>
    </row>
    <row r="110" spans="1:6" ht="16.5" customHeight="1" thickBot="1" x14ac:dyDescent="0.25">
      <c r="A110" s="40" t="s">
        <v>25</v>
      </c>
      <c r="B110" s="41"/>
      <c r="C110" s="41"/>
      <c r="D110" s="41"/>
      <c r="E110" s="41"/>
      <c r="F110" s="41"/>
    </row>
    <row r="111" spans="1:6" ht="16.5" customHeight="1" thickBot="1" x14ac:dyDescent="0.25">
      <c r="A111" s="5"/>
      <c r="B111" s="2"/>
      <c r="C111" s="2"/>
      <c r="D111" s="2"/>
      <c r="E111" s="2"/>
      <c r="F111" s="14"/>
    </row>
    <row r="112" spans="1:6" ht="16.5" customHeight="1" thickTop="1" thickBot="1" x14ac:dyDescent="0.25">
      <c r="A112" s="7">
        <v>5</v>
      </c>
      <c r="B112" s="55" t="s">
        <v>24</v>
      </c>
      <c r="C112" s="56"/>
      <c r="D112" s="57"/>
      <c r="E112" s="9" t="s">
        <v>20</v>
      </c>
      <c r="F112" s="10" t="s">
        <v>23</v>
      </c>
    </row>
    <row r="113" spans="1:6" ht="16.5" customHeight="1" thickTop="1" thickBot="1" x14ac:dyDescent="0.25">
      <c r="A113" s="8" t="s">
        <v>4</v>
      </c>
      <c r="B113" s="46" t="s">
        <v>22</v>
      </c>
      <c r="C113" s="47"/>
      <c r="D113" s="48"/>
      <c r="E113" s="11">
        <v>0.05</v>
      </c>
      <c r="F113" s="12">
        <f>E129*E113</f>
        <v>0</v>
      </c>
    </row>
    <row r="114" spans="1:6" ht="16.5" customHeight="1" thickTop="1" thickBot="1" x14ac:dyDescent="0.25">
      <c r="A114" s="8" t="s">
        <v>3</v>
      </c>
      <c r="B114" s="46" t="s">
        <v>19</v>
      </c>
      <c r="C114" s="47"/>
      <c r="D114" s="48"/>
      <c r="E114" s="11">
        <v>0.1</v>
      </c>
      <c r="F114" s="12">
        <f>(E129+F113)*E114</f>
        <v>0</v>
      </c>
    </row>
    <row r="115" spans="1:6" ht="16.5" customHeight="1" thickTop="1" thickBot="1" x14ac:dyDescent="0.25">
      <c r="A115" s="8" t="s">
        <v>1</v>
      </c>
      <c r="B115" s="46" t="s">
        <v>21</v>
      </c>
      <c r="C115" s="47"/>
      <c r="D115" s="48"/>
      <c r="E115" s="11"/>
      <c r="F115" s="12"/>
    </row>
    <row r="116" spans="1:6" ht="16.5" customHeight="1" thickTop="1" thickBot="1" x14ac:dyDescent="0.25">
      <c r="A116" s="8"/>
      <c r="B116" s="46" t="s">
        <v>116</v>
      </c>
      <c r="C116" s="47"/>
      <c r="D116" s="48"/>
      <c r="E116" s="11">
        <v>9.2499999999999999E-2</v>
      </c>
      <c r="F116" s="12">
        <f>(E129+F113+F114)/0.8575*E116</f>
        <v>0</v>
      </c>
    </row>
    <row r="117" spans="1:6" ht="16.5" customHeight="1" thickTop="1" thickBot="1" x14ac:dyDescent="0.25">
      <c r="A117" s="8"/>
      <c r="B117" s="46" t="s">
        <v>117</v>
      </c>
      <c r="C117" s="47"/>
      <c r="D117" s="48"/>
      <c r="E117" s="11">
        <v>0.05</v>
      </c>
      <c r="F117" s="12">
        <f>((E129+F113+F114)/0.8575)*E117</f>
        <v>0</v>
      </c>
    </row>
    <row r="118" spans="1:6" ht="16.5" customHeight="1" thickTop="1" thickBot="1" x14ac:dyDescent="0.25">
      <c r="A118" s="8"/>
      <c r="B118" s="46" t="s">
        <v>118</v>
      </c>
      <c r="C118" s="47"/>
      <c r="D118" s="48"/>
      <c r="E118" s="11">
        <v>0</v>
      </c>
      <c r="F118" s="12"/>
    </row>
    <row r="119" spans="1:6" ht="16.5" customHeight="1" thickTop="1" thickBot="1" x14ac:dyDescent="0.25">
      <c r="A119" s="8"/>
      <c r="B119" s="46"/>
      <c r="C119" s="47"/>
      <c r="D119" s="48"/>
      <c r="E119" s="11"/>
      <c r="F119" s="12">
        <f>(1835.34+F113)*E119</f>
        <v>0</v>
      </c>
    </row>
    <row r="120" spans="1:6" ht="16.5" customHeight="1" thickTop="1" thickBot="1" x14ac:dyDescent="0.25">
      <c r="A120" s="49" t="s">
        <v>18</v>
      </c>
      <c r="B120" s="50"/>
      <c r="C120" s="50"/>
      <c r="D120" s="51"/>
      <c r="E120" s="15"/>
      <c r="F120" s="16">
        <f>SUM(F113:F119)</f>
        <v>0</v>
      </c>
    </row>
    <row r="121" spans="1:6" ht="16.5" customHeight="1" thickTop="1" thickBot="1" x14ac:dyDescent="0.25">
      <c r="A121" s="5"/>
      <c r="B121" s="2"/>
      <c r="C121" s="2"/>
      <c r="D121" s="2"/>
      <c r="E121" s="2"/>
      <c r="F121" s="6"/>
    </row>
    <row r="122" spans="1:6" ht="16.5" customHeight="1" thickBot="1" x14ac:dyDescent="0.25">
      <c r="A122" s="40" t="s">
        <v>110</v>
      </c>
      <c r="B122" s="41"/>
      <c r="C122" s="41"/>
      <c r="D122" s="41"/>
      <c r="E122" s="41"/>
      <c r="F122" s="41"/>
    </row>
    <row r="123" spans="1:6" ht="16.5" customHeight="1" thickBot="1" x14ac:dyDescent="0.25">
      <c r="A123" s="5"/>
      <c r="B123" s="17"/>
      <c r="C123" s="2"/>
      <c r="D123" s="2"/>
      <c r="E123" s="2"/>
      <c r="F123" s="6"/>
    </row>
    <row r="124" spans="1:6" ht="16.5" customHeight="1" thickTop="1" thickBot="1" x14ac:dyDescent="0.25">
      <c r="A124" s="7"/>
      <c r="B124" s="55" t="s">
        <v>17</v>
      </c>
      <c r="C124" s="56"/>
      <c r="D124" s="57"/>
      <c r="E124" s="59" t="s">
        <v>5</v>
      </c>
      <c r="F124" s="60"/>
    </row>
    <row r="125" spans="1:6" ht="16.5" customHeight="1" thickTop="1" thickBot="1" x14ac:dyDescent="0.25">
      <c r="A125" s="8" t="s">
        <v>4</v>
      </c>
      <c r="B125" s="46" t="s">
        <v>16</v>
      </c>
      <c r="C125" s="47"/>
      <c r="D125" s="48"/>
      <c r="E125" s="44"/>
      <c r="F125" s="45"/>
    </row>
    <row r="126" spans="1:6" ht="16.5" customHeight="1" thickTop="1" thickBot="1" x14ac:dyDescent="0.25">
      <c r="A126" s="8" t="s">
        <v>3</v>
      </c>
      <c r="B126" s="52" t="s">
        <v>15</v>
      </c>
      <c r="C126" s="53"/>
      <c r="D126" s="54"/>
      <c r="E126" s="44"/>
      <c r="F126" s="45"/>
    </row>
    <row r="127" spans="1:6" ht="16.5" customHeight="1" thickTop="1" thickBot="1" x14ac:dyDescent="0.25">
      <c r="A127" s="8" t="s">
        <v>1</v>
      </c>
      <c r="B127" s="52" t="s">
        <v>14</v>
      </c>
      <c r="C127" s="53"/>
      <c r="D127" s="54"/>
      <c r="E127" s="44"/>
      <c r="F127" s="45"/>
    </row>
    <row r="128" spans="1:6" ht="16.5" customHeight="1" thickTop="1" thickBot="1" x14ac:dyDescent="0.25">
      <c r="A128" s="8" t="s">
        <v>13</v>
      </c>
      <c r="B128" s="52" t="s">
        <v>12</v>
      </c>
      <c r="C128" s="53"/>
      <c r="D128" s="54"/>
      <c r="E128" s="44"/>
      <c r="F128" s="45"/>
    </row>
    <row r="129" spans="1:6" ht="16.5" customHeight="1" thickTop="1" thickBot="1" x14ac:dyDescent="0.25">
      <c r="A129" s="73" t="s">
        <v>11</v>
      </c>
      <c r="B129" s="53"/>
      <c r="C129" s="53"/>
      <c r="D129" s="54"/>
      <c r="E129" s="74"/>
      <c r="F129" s="75"/>
    </row>
    <row r="130" spans="1:6" ht="16.5" customHeight="1" thickTop="1" thickBot="1" x14ac:dyDescent="0.25">
      <c r="A130" s="8" t="s">
        <v>10</v>
      </c>
      <c r="B130" s="52" t="s">
        <v>9</v>
      </c>
      <c r="C130" s="53"/>
      <c r="D130" s="54"/>
      <c r="E130" s="44"/>
      <c r="F130" s="45"/>
    </row>
    <row r="131" spans="1:6" ht="16.5" customHeight="1" thickTop="1" thickBot="1" x14ac:dyDescent="0.25">
      <c r="A131" s="49" t="s">
        <v>111</v>
      </c>
      <c r="B131" s="50"/>
      <c r="C131" s="50"/>
      <c r="D131" s="51"/>
      <c r="E131" s="84"/>
      <c r="F131" s="85"/>
    </row>
    <row r="132" spans="1:6" ht="16.5" customHeight="1" thickTop="1" thickBot="1" x14ac:dyDescent="0.25">
      <c r="A132" s="5"/>
      <c r="B132" s="2"/>
      <c r="C132" s="2"/>
      <c r="D132" s="18"/>
      <c r="E132" s="18"/>
      <c r="F132" s="19"/>
    </row>
    <row r="133" spans="1:6" ht="16.5" customHeight="1" thickBot="1" x14ac:dyDescent="0.25">
      <c r="A133" s="40" t="s">
        <v>8</v>
      </c>
      <c r="B133" s="41"/>
      <c r="C133" s="41"/>
      <c r="D133" s="41"/>
      <c r="E133" s="41"/>
      <c r="F133" s="41"/>
    </row>
    <row r="134" spans="1:6" ht="16.5" customHeight="1" thickBot="1" x14ac:dyDescent="0.25">
      <c r="A134" s="20"/>
      <c r="B134" s="21"/>
      <c r="C134" s="21"/>
      <c r="D134" s="21"/>
      <c r="E134" s="21"/>
      <c r="F134" s="22"/>
    </row>
    <row r="135" spans="1:6" ht="18" customHeight="1" thickTop="1" thickBot="1" x14ac:dyDescent="0.25">
      <c r="A135" s="49" t="s">
        <v>7</v>
      </c>
      <c r="B135" s="50"/>
      <c r="C135" s="50"/>
      <c r="D135" s="50"/>
      <c r="E135" s="50"/>
      <c r="F135" s="67"/>
    </row>
    <row r="136" spans="1:6" ht="16.5" customHeight="1" thickTop="1" thickBot="1" x14ac:dyDescent="0.25">
      <c r="A136" s="8"/>
      <c r="B136" s="59" t="s">
        <v>6</v>
      </c>
      <c r="C136" s="68"/>
      <c r="D136" s="69"/>
      <c r="E136" s="59" t="s">
        <v>5</v>
      </c>
      <c r="F136" s="60"/>
    </row>
    <row r="137" spans="1:6" ht="16.5" customHeight="1" thickTop="1" thickBot="1" x14ac:dyDescent="0.25">
      <c r="A137" s="8" t="s">
        <v>4</v>
      </c>
      <c r="B137" s="52" t="s">
        <v>112</v>
      </c>
      <c r="C137" s="53"/>
      <c r="D137" s="54"/>
      <c r="E137" s="61"/>
      <c r="F137" s="62"/>
    </row>
    <row r="138" spans="1:6" ht="16.5" customHeight="1" thickTop="1" thickBot="1" x14ac:dyDescent="0.25">
      <c r="A138" s="8" t="s">
        <v>3</v>
      </c>
      <c r="B138" s="52" t="s">
        <v>2</v>
      </c>
      <c r="C138" s="53"/>
      <c r="D138" s="54"/>
      <c r="E138" s="63"/>
      <c r="F138" s="64"/>
    </row>
    <row r="139" spans="1:6" ht="25.5" customHeight="1" thickTop="1" thickBot="1" x14ac:dyDescent="0.25">
      <c r="A139" s="23" t="s">
        <v>1</v>
      </c>
      <c r="B139" s="70" t="s">
        <v>0</v>
      </c>
      <c r="C139" s="71"/>
      <c r="D139" s="72"/>
      <c r="E139" s="65"/>
      <c r="F139" s="66"/>
    </row>
    <row r="140" spans="1:6" ht="16.5" customHeight="1" x14ac:dyDescent="0.2">
      <c r="A140" s="24"/>
      <c r="B140" s="24"/>
      <c r="C140" s="24"/>
      <c r="D140" s="24"/>
      <c r="E140" s="24"/>
      <c r="F140" s="24"/>
    </row>
    <row r="141" spans="1:6" x14ac:dyDescent="0.2">
      <c r="B141" s="1"/>
      <c r="E141" s="58"/>
      <c r="F141" s="58"/>
    </row>
    <row r="142" spans="1:6" x14ac:dyDescent="0.2">
      <c r="B142" s="1"/>
    </row>
    <row r="143" spans="1:6" x14ac:dyDescent="0.2">
      <c r="B143" s="1"/>
    </row>
    <row r="144" spans="1:6" x14ac:dyDescent="0.2">
      <c r="B144" s="1"/>
    </row>
  </sheetData>
  <mergeCells count="158">
    <mergeCell ref="B35:D35"/>
    <mergeCell ref="B29:D29"/>
    <mergeCell ref="E33:F33"/>
    <mergeCell ref="E34:F34"/>
    <mergeCell ref="E28:F28"/>
    <mergeCell ref="E29:F29"/>
    <mergeCell ref="E26:F26"/>
    <mergeCell ref="B57:D57"/>
    <mergeCell ref="E35:F35"/>
    <mergeCell ref="E45:F45"/>
    <mergeCell ref="E46:F46"/>
    <mergeCell ref="E20:F20"/>
    <mergeCell ref="E21:F21"/>
    <mergeCell ref="B20:D20"/>
    <mergeCell ref="B21:D21"/>
    <mergeCell ref="B27:D27"/>
    <mergeCell ref="E22:F22"/>
    <mergeCell ref="E27:F27"/>
    <mergeCell ref="B33:D33"/>
    <mergeCell ref="B34:D34"/>
    <mergeCell ref="E131:F131"/>
    <mergeCell ref="B130:D130"/>
    <mergeCell ref="A131:D131"/>
    <mergeCell ref="E36:F36"/>
    <mergeCell ref="E37:F37"/>
    <mergeCell ref="E38:F38"/>
    <mergeCell ref="B36:D36"/>
    <mergeCell ref="B37:D37"/>
    <mergeCell ref="B38:D38"/>
    <mergeCell ref="E47:F47"/>
    <mergeCell ref="B42:D42"/>
    <mergeCell ref="B43:D43"/>
    <mergeCell ref="B44:D44"/>
    <mergeCell ref="B45:D45"/>
    <mergeCell ref="E42:F42"/>
    <mergeCell ref="E43:F43"/>
    <mergeCell ref="E44:F44"/>
    <mergeCell ref="B46:D46"/>
    <mergeCell ref="B47:D47"/>
    <mergeCell ref="B52:D52"/>
    <mergeCell ref="B53:D53"/>
    <mergeCell ref="B54:D54"/>
    <mergeCell ref="B55:D55"/>
    <mergeCell ref="B56:D56"/>
    <mergeCell ref="A1:F1"/>
    <mergeCell ref="A3:F3"/>
    <mergeCell ref="A4:F4"/>
    <mergeCell ref="A5:F5"/>
    <mergeCell ref="A6:F6"/>
    <mergeCell ref="A7:F7"/>
    <mergeCell ref="A8:F8"/>
    <mergeCell ref="A9:F9"/>
    <mergeCell ref="B28:D28"/>
    <mergeCell ref="A10:F10"/>
    <mergeCell ref="A11:F11"/>
    <mergeCell ref="A12:F12"/>
    <mergeCell ref="A13:F13"/>
    <mergeCell ref="A14:F14"/>
    <mergeCell ref="A15:F15"/>
    <mergeCell ref="A16:F16"/>
    <mergeCell ref="B25:D25"/>
    <mergeCell ref="E25:F25"/>
    <mergeCell ref="B23:D23"/>
    <mergeCell ref="E23:F23"/>
    <mergeCell ref="B24:D24"/>
    <mergeCell ref="E24:F24"/>
    <mergeCell ref="B22:D22"/>
    <mergeCell ref="B26:D26"/>
    <mergeCell ref="B58:D58"/>
    <mergeCell ref="B59:D59"/>
    <mergeCell ref="B60:D60"/>
    <mergeCell ref="A61:D61"/>
    <mergeCell ref="B72:D72"/>
    <mergeCell ref="E88:F88"/>
    <mergeCell ref="B88:D88"/>
    <mergeCell ref="B89:D89"/>
    <mergeCell ref="E78:F78"/>
    <mergeCell ref="A75:D75"/>
    <mergeCell ref="B64:D64"/>
    <mergeCell ref="B65:D65"/>
    <mergeCell ref="B66:D66"/>
    <mergeCell ref="A67:D67"/>
    <mergeCell ref="B68:D68"/>
    <mergeCell ref="A69:D69"/>
    <mergeCell ref="E72:F72"/>
    <mergeCell ref="E64:F64"/>
    <mergeCell ref="B73:D73"/>
    <mergeCell ref="B74:D74"/>
    <mergeCell ref="B90:D90"/>
    <mergeCell ref="B91:D91"/>
    <mergeCell ref="B78:D78"/>
    <mergeCell ref="B79:D79"/>
    <mergeCell ref="B80:D80"/>
    <mergeCell ref="B81:D81"/>
    <mergeCell ref="B82:D82"/>
    <mergeCell ref="B83:D83"/>
    <mergeCell ref="B84:D84"/>
    <mergeCell ref="A85:D85"/>
    <mergeCell ref="B101:D101"/>
    <mergeCell ref="B102:D102"/>
    <mergeCell ref="B103:D103"/>
    <mergeCell ref="B104:D104"/>
    <mergeCell ref="B105:D105"/>
    <mergeCell ref="B106:D106"/>
    <mergeCell ref="E101:F101"/>
    <mergeCell ref="B92:D92"/>
    <mergeCell ref="B93:D93"/>
    <mergeCell ref="B94:D94"/>
    <mergeCell ref="A95:D95"/>
    <mergeCell ref="B96:D96"/>
    <mergeCell ref="A97:D97"/>
    <mergeCell ref="B114:D114"/>
    <mergeCell ref="B124:D124"/>
    <mergeCell ref="B125:D125"/>
    <mergeCell ref="B126:D126"/>
    <mergeCell ref="B127:D127"/>
    <mergeCell ref="B128:D128"/>
    <mergeCell ref="A129:D129"/>
    <mergeCell ref="E124:F124"/>
    <mergeCell ref="E125:F125"/>
    <mergeCell ref="E126:F126"/>
    <mergeCell ref="E127:F127"/>
    <mergeCell ref="E128:F128"/>
    <mergeCell ref="E129:F129"/>
    <mergeCell ref="E141:F141"/>
    <mergeCell ref="E136:F136"/>
    <mergeCell ref="E137:F137"/>
    <mergeCell ref="E138:F138"/>
    <mergeCell ref="E139:F139"/>
    <mergeCell ref="A135:F135"/>
    <mergeCell ref="B136:D136"/>
    <mergeCell ref="B137:D137"/>
    <mergeCell ref="B138:D138"/>
    <mergeCell ref="B139:D139"/>
    <mergeCell ref="A18:F18"/>
    <mergeCell ref="A133:F133"/>
    <mergeCell ref="A122:F122"/>
    <mergeCell ref="A99:F99"/>
    <mergeCell ref="A110:F110"/>
    <mergeCell ref="A86:F86"/>
    <mergeCell ref="A76:F76"/>
    <mergeCell ref="A70:F70"/>
    <mergeCell ref="A62:F62"/>
    <mergeCell ref="A49:F49"/>
    <mergeCell ref="A50:F50"/>
    <mergeCell ref="A40:F40"/>
    <mergeCell ref="A31:F31"/>
    <mergeCell ref="E130:F130"/>
    <mergeCell ref="B115:D115"/>
    <mergeCell ref="B116:D116"/>
    <mergeCell ref="B117:D117"/>
    <mergeCell ref="B118:D118"/>
    <mergeCell ref="B119:D119"/>
    <mergeCell ref="A120:D120"/>
    <mergeCell ref="B107:D107"/>
    <mergeCell ref="A108:D108"/>
    <mergeCell ref="B112:D112"/>
    <mergeCell ref="B113:D113"/>
  </mergeCells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>
    <oddHeader>&amp;C</oddHeader>
    <oddFooter>Página &amp;P</oddFooter>
  </headerFooter>
  <rowBreaks count="2" manualBreakCount="2">
    <brk id="61" max="5" man="1"/>
    <brk id="121" max="5" man="1"/>
  </rowBreaks>
  <ignoredErrors>
    <ignoredError sqref="F120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- POSTO</vt:lpstr>
      <vt:lpstr>'PLANILHA - POSTO'!Area_de_impressao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C. Oliveira</dc:creator>
  <cp:lastModifiedBy>José Maurício</cp:lastModifiedBy>
  <cp:lastPrinted>2017-05-24T19:19:49Z</cp:lastPrinted>
  <dcterms:created xsi:type="dcterms:W3CDTF">2012-02-15T11:50:48Z</dcterms:created>
  <dcterms:modified xsi:type="dcterms:W3CDTF">2017-11-27T12:57:28Z</dcterms:modified>
</cp:coreProperties>
</file>